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070" activeTab="0"/>
  </bookViews>
  <sheets>
    <sheet name="Sheet1" sheetId="1" r:id="rId1"/>
  </sheets>
  <definedNames>
    <definedName name="_xlnm.Print_Area" localSheetId="0">'Sheet1'!$A$1:$AK$15</definedName>
  </definedNames>
  <calcPr fullCalcOnLoad="1"/>
</workbook>
</file>

<file path=xl/sharedStrings.xml><?xml version="1.0" encoding="utf-8"?>
<sst xmlns="http://schemas.openxmlformats.org/spreadsheetml/2006/main" count="25" uniqueCount="20">
  <si>
    <t>Λευκωσία</t>
  </si>
  <si>
    <t>Λεμεσός</t>
  </si>
  <si>
    <t>Πάφος</t>
  </si>
  <si>
    <t>Σύνολο</t>
  </si>
  <si>
    <t>Μετ</t>
  </si>
  <si>
    <t>ΣΥΝΟΛΟ</t>
  </si>
  <si>
    <t>ΑΤΟΜΑ ΑΠΟ ΕΕ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</si>
  <si>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</si>
  <si>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</si>
  <si>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</si>
  <si>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</si>
  <si>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</si>
  <si>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</si>
  <si>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59R</t>
  </si>
  <si>
    <t>ΠΙΝΑΚΑΣ 9: ΑΡΙΘΜΟΣ ΕΓΓΕΓΡΑΜΜΕΝΩΝ ΑΝΕΡΓΩΝ ΚΑΤΑ ΚΑΤΗΓΟΡΙΑ ΑΙΤΗΤΗ</t>
  </si>
  <si>
    <t xml:space="preserve"> Αμμόχωστος</t>
  </si>
  <si>
    <t>*Σημ1: ΕΥΡΩΠΑΙΟΣ ΠΟΛΙΤΗΣ=ΑΤΟΜΑ ΑΠΟ ΕΕ + ΠΟΝΤΙΟΙ</t>
  </si>
  <si>
    <t>Σημ2: ### = διαίρεση διά μηδέν</t>
  </si>
  <si>
    <t>Λάρνακα</t>
  </si>
  <si>
    <t xml:space="preserve">                     ΤΟΝ ΣΕΠΤΕΜΒΡΙΟ ΤΟΥ 2019 ΚΑΙ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</si>
</sst>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9" fontId="12" fillId="33" borderId="13" xfId="57" applyFont="1" applyFill="1" applyBorder="1" applyAlignment="1">
      <alignment/>
    </xf>
    <xf numFmtId="1" fontId="12" fillId="33" borderId="13" xfId="57" applyNumberFormat="1" applyFont="1" applyFill="1" applyBorder="1" applyAlignment="1">
      <alignment/>
    </xf>
    <xf numFmtId="9" fontId="12" fillId="33" borderId="13" xfId="57" applyNumberFormat="1" applyFont="1" applyFill="1" applyBorder="1" applyAlignment="1">
      <alignment/>
    </xf>
    <xf numFmtId="9" fontId="12" fillId="33" borderId="14" xfId="57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tabSelected="1" zoomScale="75" zoomScaleNormal="75" zoomScalePageLayoutView="0" workbookViewId="0" topLeftCell="C1">
      <selection activeCell="H18" sqref="H18"/>
    </sheetView>
  </sheetViews>
  <sheetFormatPr defaultColWidth="9.140625" defaultRowHeight="15"/>
  <cols>
    <col min="1" max="1" width="17.7109375" style="0" customWidth="1"/>
    <col min="2" max="2" width="8.7109375" style="5" customWidth="1"/>
    <col min="3" max="3" width="7.7109375" style="0" customWidth="1"/>
    <col min="4" max="4" width="7.140625" style="0" customWidth="1"/>
    <col min="5" max="5" width="8.0039062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5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5" customWidth="1"/>
    <col min="21" max="21" width="6.5742187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5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7.28125" style="0" bestFit="1" customWidth="1"/>
    <col min="36" max="36" width="7.57421875" style="0" customWidth="1"/>
    <col min="37" max="37" width="7.00390625" style="0" customWidth="1"/>
  </cols>
  <sheetData>
    <row r="1" spans="1:37" ht="15">
      <c r="A1" s="32" t="s">
        <v>14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2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15">
      <c r="A2" s="14" t="s">
        <v>19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7"/>
      <c r="T2" s="15"/>
      <c r="U2" s="16"/>
      <c r="V2" s="16"/>
      <c r="W2" s="16"/>
      <c r="X2" s="16"/>
      <c r="Y2" s="16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8" customFormat="1" ht="15.75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6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>
      <c r="A4" s="8"/>
      <c r="B4" s="39" t="s">
        <v>0</v>
      </c>
      <c r="C4" s="40"/>
      <c r="D4" s="40"/>
      <c r="E4" s="40"/>
      <c r="F4" s="40"/>
      <c r="G4" s="41"/>
      <c r="H4" s="44" t="s">
        <v>15</v>
      </c>
      <c r="I4" s="44"/>
      <c r="J4" s="44"/>
      <c r="K4" s="44"/>
      <c r="L4" s="44"/>
      <c r="M4" s="44"/>
      <c r="N4" s="39" t="s">
        <v>18</v>
      </c>
      <c r="O4" s="40"/>
      <c r="P4" s="40"/>
      <c r="Q4" s="40"/>
      <c r="R4" s="40"/>
      <c r="S4" s="41"/>
      <c r="T4" s="44" t="s">
        <v>1</v>
      </c>
      <c r="U4" s="44"/>
      <c r="V4" s="44"/>
      <c r="W4" s="44"/>
      <c r="X4" s="44"/>
      <c r="Y4" s="44"/>
      <c r="Z4" s="44" t="s">
        <v>2</v>
      </c>
      <c r="AA4" s="44"/>
      <c r="AB4" s="44"/>
      <c r="AC4" s="44"/>
      <c r="AD4" s="44"/>
      <c r="AE4" s="44"/>
      <c r="AF4" s="44" t="s">
        <v>3</v>
      </c>
      <c r="AG4" s="44"/>
      <c r="AH4" s="44"/>
      <c r="AI4" s="44"/>
      <c r="AJ4" s="44"/>
      <c r="AK4" s="47"/>
    </row>
    <row r="5" spans="1:37" ht="15">
      <c r="A5" s="7"/>
      <c r="B5" s="42">
        <v>2019</v>
      </c>
      <c r="C5" s="43"/>
      <c r="D5" s="42">
        <v>2020</v>
      </c>
      <c r="E5" s="43"/>
      <c r="F5" s="42" t="s">
        <v>4</v>
      </c>
      <c r="G5" s="43"/>
      <c r="H5" s="42">
        <v>2019</v>
      </c>
      <c r="I5" s="43"/>
      <c r="J5" s="42">
        <v>2020</v>
      </c>
      <c r="K5" s="43"/>
      <c r="L5" s="45" t="s">
        <v>4</v>
      </c>
      <c r="M5" s="45"/>
      <c r="N5" s="42">
        <v>2019</v>
      </c>
      <c r="O5" s="43"/>
      <c r="P5" s="42">
        <v>2020</v>
      </c>
      <c r="Q5" s="43"/>
      <c r="R5" s="42" t="s">
        <v>4</v>
      </c>
      <c r="S5" s="43"/>
      <c r="T5" s="42">
        <v>2019</v>
      </c>
      <c r="U5" s="43"/>
      <c r="V5" s="42">
        <v>2020</v>
      </c>
      <c r="W5" s="43"/>
      <c r="X5" s="45" t="s">
        <v>4</v>
      </c>
      <c r="Y5" s="45"/>
      <c r="Z5" s="42">
        <v>2019</v>
      </c>
      <c r="AA5" s="43"/>
      <c r="AB5" s="42">
        <v>2020</v>
      </c>
      <c r="AC5" s="43"/>
      <c r="AD5" s="45" t="s">
        <v>4</v>
      </c>
      <c r="AE5" s="45"/>
      <c r="AF5" s="42">
        <v>2019</v>
      </c>
      <c r="AG5" s="43"/>
      <c r="AH5" s="42">
        <v>2020</v>
      </c>
      <c r="AI5" s="43"/>
      <c r="AJ5" s="45" t="s">
        <v>4</v>
      </c>
      <c r="AK5" s="48"/>
    </row>
    <row r="6" spans="1:39" ht="26.25" customHeight="1">
      <c r="A6" s="9" t="s">
        <v>8</v>
      </c>
      <c r="B6" s="20">
        <v>5289</v>
      </c>
      <c r="C6" s="19">
        <f>B6/B13</f>
        <v>0.7731325829557082</v>
      </c>
      <c r="D6" s="20">
        <v>6909</v>
      </c>
      <c r="E6" s="19">
        <f>D6/D13</f>
        <v>0.7718690649089487</v>
      </c>
      <c r="F6" s="21">
        <f aca="true" t="shared" si="0" ref="F6:F13">D6-B6</f>
        <v>1620</v>
      </c>
      <c r="G6" s="19">
        <f aca="true" t="shared" si="1" ref="G6:G13">F6/B6</f>
        <v>0.30629608621667614</v>
      </c>
      <c r="H6" s="20">
        <v>423</v>
      </c>
      <c r="I6" s="19">
        <f>H6/H13</f>
        <v>0.7996219281663516</v>
      </c>
      <c r="J6" s="20">
        <v>2447</v>
      </c>
      <c r="K6" s="19">
        <f>J6/J13</f>
        <v>0.4802747791952895</v>
      </c>
      <c r="L6" s="21">
        <f aca="true" t="shared" si="2" ref="L6:L13">J6-H6</f>
        <v>2024</v>
      </c>
      <c r="M6" s="19">
        <f aca="true" t="shared" si="3" ref="M6:M13">L6/H6</f>
        <v>4.784869976359338</v>
      </c>
      <c r="N6" s="20">
        <v>2141</v>
      </c>
      <c r="O6" s="19">
        <f>N6/N13</f>
        <v>0.775162925416365</v>
      </c>
      <c r="P6" s="20">
        <v>3776</v>
      </c>
      <c r="Q6" s="19">
        <f>P6/P13</f>
        <v>0.7156937073540561</v>
      </c>
      <c r="R6" s="21">
        <f>P6-N6</f>
        <v>1635</v>
      </c>
      <c r="S6" s="19">
        <f>R6/N6</f>
        <v>0.76366184026156</v>
      </c>
      <c r="T6" s="20">
        <v>3797</v>
      </c>
      <c r="U6" s="19">
        <f>T6/T13</f>
        <v>0.7388597003308036</v>
      </c>
      <c r="V6" s="20">
        <v>5277</v>
      </c>
      <c r="W6" s="19">
        <f>V6/V13</f>
        <v>0.705953177257525</v>
      </c>
      <c r="X6" s="21">
        <f>V6-T6</f>
        <v>1480</v>
      </c>
      <c r="Y6" s="19">
        <f>X6/T6</f>
        <v>0.3897814063734527</v>
      </c>
      <c r="Z6" s="20">
        <v>1024</v>
      </c>
      <c r="AA6" s="19">
        <f>Z6/Z13</f>
        <v>0.6034177961107837</v>
      </c>
      <c r="AB6" s="20">
        <v>1961</v>
      </c>
      <c r="AC6" s="19">
        <f>AB6/AB13</f>
        <v>0.5001275184901811</v>
      </c>
      <c r="AD6" s="21">
        <f>AB6-Z6</f>
        <v>937</v>
      </c>
      <c r="AE6" s="19">
        <f>AD6/Z6</f>
        <v>0.9150390625</v>
      </c>
      <c r="AF6" s="21">
        <f aca="true" t="shared" si="4" ref="AF6:AF13">SUM(B6,H6,N6,T6,Z6)</f>
        <v>12674</v>
      </c>
      <c r="AG6" s="19">
        <f>AF6/AF13</f>
        <v>0.7469354078264969</v>
      </c>
      <c r="AH6" s="21">
        <f>SUM(D6,J6,P6,V6,AB6)</f>
        <v>20370</v>
      </c>
      <c r="AI6" s="22">
        <f>AH6/AH13</f>
        <v>0.6631291099680969</v>
      </c>
      <c r="AJ6" s="21">
        <f>AH6-AF6</f>
        <v>7696</v>
      </c>
      <c r="AK6" s="23">
        <f>AJ6/AF6</f>
        <v>0.6072273946662459</v>
      </c>
      <c r="AL6" s="1"/>
      <c r="AM6" s="1"/>
    </row>
    <row r="7" spans="1:39" ht="26.25" customHeight="1">
      <c r="A7" s="10" t="s">
        <v>6</v>
      </c>
      <c r="B7" s="20">
        <v>812</v>
      </c>
      <c r="C7" s="19">
        <f>B7/B13</f>
        <v>0.11869609706183307</v>
      </c>
      <c r="D7" s="20">
        <v>1133</v>
      </c>
      <c r="E7" s="19">
        <f>D7/D13</f>
        <v>0.12657803597363423</v>
      </c>
      <c r="F7" s="21">
        <f t="shared" si="0"/>
        <v>321</v>
      </c>
      <c r="G7" s="19">
        <f t="shared" si="1"/>
        <v>0.39532019704433496</v>
      </c>
      <c r="H7" s="20">
        <v>71</v>
      </c>
      <c r="I7" s="19">
        <f>H7/H13</f>
        <v>0.1342155009451796</v>
      </c>
      <c r="J7" s="20">
        <v>2052</v>
      </c>
      <c r="K7" s="19">
        <f>J7/J13</f>
        <v>0.402747791952895</v>
      </c>
      <c r="L7" s="21">
        <f t="shared" si="2"/>
        <v>1981</v>
      </c>
      <c r="M7" s="19">
        <f t="shared" si="3"/>
        <v>27.901408450704224</v>
      </c>
      <c r="N7" s="20">
        <v>407</v>
      </c>
      <c r="O7" s="19">
        <f>N7/N13</f>
        <v>0.14735698769007965</v>
      </c>
      <c r="P7" s="20">
        <v>963</v>
      </c>
      <c r="Q7" s="19">
        <f>P7/P13</f>
        <v>0.182524639878696</v>
      </c>
      <c r="R7" s="21">
        <f aca="true" t="shared" si="5" ref="R7:R13">P7-N7</f>
        <v>556</v>
      </c>
      <c r="S7" s="19">
        <f aca="true" t="shared" si="6" ref="S7:S13">R7/N7</f>
        <v>1.366093366093366</v>
      </c>
      <c r="T7" s="20">
        <v>733</v>
      </c>
      <c r="U7" s="19">
        <f>T7/T13</f>
        <v>0.14263475384316016</v>
      </c>
      <c r="V7" s="20">
        <v>1272</v>
      </c>
      <c r="W7" s="19">
        <f>V7/V13</f>
        <v>0.17016722408026755</v>
      </c>
      <c r="X7" s="21">
        <f aca="true" t="shared" si="7" ref="X7:X13">V7-T7</f>
        <v>539</v>
      </c>
      <c r="Y7" s="19">
        <f aca="true" t="shared" si="8" ref="Y7:Y13">X7/T7</f>
        <v>0.7353342428376535</v>
      </c>
      <c r="Z7" s="20">
        <v>255</v>
      </c>
      <c r="AA7" s="19">
        <f>Z7/Z13</f>
        <v>0.1502651738361815</v>
      </c>
      <c r="AB7" s="20">
        <v>971</v>
      </c>
      <c r="AC7" s="19">
        <f>AB7/AB13</f>
        <v>0.24764090793165008</v>
      </c>
      <c r="AD7" s="21">
        <f aca="true" t="shared" si="9" ref="AD7:AD13">AB7-Z7</f>
        <v>716</v>
      </c>
      <c r="AE7" s="19">
        <f aca="true" t="shared" si="10" ref="AE7:AE13">AD7/Z7</f>
        <v>2.8078431372549018</v>
      </c>
      <c r="AF7" s="21">
        <f t="shared" si="4"/>
        <v>2278</v>
      </c>
      <c r="AG7" s="19">
        <f>AF7/AF13</f>
        <v>0.13425271098538424</v>
      </c>
      <c r="AH7" s="21">
        <f aca="true" t="shared" si="11" ref="AH7:AH12">SUM(D7,J7,P7,V7,AB7)</f>
        <v>6391</v>
      </c>
      <c r="AI7" s="22">
        <f>AH7/AH13</f>
        <v>0.20805390975975</v>
      </c>
      <c r="AJ7" s="21">
        <f aca="true" t="shared" si="12" ref="AJ7:AJ13">AH7-AF7</f>
        <v>4113</v>
      </c>
      <c r="AK7" s="23">
        <f aca="true" t="shared" si="13" ref="AK7:AK13">AJ7/AF7</f>
        <v>1.805531167690957</v>
      </c>
      <c r="AL7" s="1"/>
      <c r="AM7" s="1"/>
    </row>
    <row r="8" spans="1:39" ht="18" customHeight="1">
      <c r="A8" s="10" t="s">
        <v>7</v>
      </c>
      <c r="B8" s="20">
        <v>235</v>
      </c>
      <c r="C8" s="19">
        <f>B8/B13</f>
        <v>0.03435170296740243</v>
      </c>
      <c r="D8" s="20">
        <v>237</v>
      </c>
      <c r="E8" s="19">
        <f>D8/D13</f>
        <v>0.026477488548765502</v>
      </c>
      <c r="F8" s="21">
        <f t="shared" si="0"/>
        <v>2</v>
      </c>
      <c r="G8" s="19">
        <f t="shared" si="1"/>
        <v>0.00851063829787234</v>
      </c>
      <c r="H8" s="20">
        <v>5</v>
      </c>
      <c r="I8" s="19">
        <f>H8/H13</f>
        <v>0.00945179584120983</v>
      </c>
      <c r="J8" s="20">
        <v>67</v>
      </c>
      <c r="K8" s="19">
        <f>J8/J13</f>
        <v>0.013150147203140334</v>
      </c>
      <c r="L8" s="21">
        <f t="shared" si="2"/>
        <v>62</v>
      </c>
      <c r="M8" s="19">
        <f t="shared" si="3"/>
        <v>12.4</v>
      </c>
      <c r="N8" s="20">
        <v>45</v>
      </c>
      <c r="O8" s="19">
        <f>N8/N13</f>
        <v>0.016292541636495295</v>
      </c>
      <c r="P8" s="20">
        <v>87</v>
      </c>
      <c r="Q8" s="19">
        <f>P8/P13</f>
        <v>0.016489764973464747</v>
      </c>
      <c r="R8" s="21">
        <f t="shared" si="5"/>
        <v>42</v>
      </c>
      <c r="S8" s="19">
        <f t="shared" si="6"/>
        <v>0.9333333333333333</v>
      </c>
      <c r="T8" s="20">
        <v>95</v>
      </c>
      <c r="U8" s="19">
        <f>T8/T13</f>
        <v>0.018486086787312707</v>
      </c>
      <c r="V8" s="20">
        <v>160</v>
      </c>
      <c r="W8" s="19">
        <f>V8/V13</f>
        <v>0.02140468227424749</v>
      </c>
      <c r="X8" s="21">
        <f t="shared" si="7"/>
        <v>65</v>
      </c>
      <c r="Y8" s="19">
        <f t="shared" si="8"/>
        <v>0.6842105263157895</v>
      </c>
      <c r="Z8" s="20">
        <v>117</v>
      </c>
      <c r="AA8" s="19">
        <f>Z8/Z13</f>
        <v>0.06894519740718916</v>
      </c>
      <c r="AB8" s="20">
        <v>333</v>
      </c>
      <c r="AC8" s="19">
        <f>AB8/AB13</f>
        <v>0.08492731446059679</v>
      </c>
      <c r="AD8" s="21">
        <f t="shared" si="9"/>
        <v>216</v>
      </c>
      <c r="AE8" s="19">
        <f t="shared" si="10"/>
        <v>1.8461538461538463</v>
      </c>
      <c r="AF8" s="21">
        <f t="shared" si="4"/>
        <v>497</v>
      </c>
      <c r="AG8" s="19">
        <f>AF8/AF13</f>
        <v>0.02929042904290429</v>
      </c>
      <c r="AH8" s="21">
        <f t="shared" si="11"/>
        <v>884</v>
      </c>
      <c r="AI8" s="22">
        <f>AH8/AH13</f>
        <v>0.028777915228856046</v>
      </c>
      <c r="AJ8" s="21">
        <f t="shared" si="12"/>
        <v>387</v>
      </c>
      <c r="AK8" s="23">
        <f t="shared" si="13"/>
        <v>0.778672032193159</v>
      </c>
      <c r="AL8" s="1"/>
      <c r="AM8" s="1"/>
    </row>
    <row r="9" spans="1:39" s="31" customFormat="1" ht="17.25" customHeight="1">
      <c r="A9" s="9" t="s">
        <v>9</v>
      </c>
      <c r="B9" s="30">
        <v>43</v>
      </c>
      <c r="C9" s="19">
        <f>B9/B13</f>
        <v>0.006285630755737465</v>
      </c>
      <c r="D9" s="30">
        <v>41</v>
      </c>
      <c r="E9" s="19">
        <f>D9/D13</f>
        <v>0.004580493799575466</v>
      </c>
      <c r="F9" s="21">
        <f t="shared" si="0"/>
        <v>-2</v>
      </c>
      <c r="G9" s="19">
        <f t="shared" si="1"/>
        <v>-0.046511627906976744</v>
      </c>
      <c r="H9" s="30">
        <v>11</v>
      </c>
      <c r="I9" s="19">
        <f>H9/H13</f>
        <v>0.020793950850661626</v>
      </c>
      <c r="J9" s="30">
        <v>60</v>
      </c>
      <c r="K9" s="19">
        <f>J9/J13</f>
        <v>0.011776251226692836</v>
      </c>
      <c r="L9" s="21">
        <f t="shared" si="2"/>
        <v>49</v>
      </c>
      <c r="M9" s="19">
        <f t="shared" si="3"/>
        <v>4.454545454545454</v>
      </c>
      <c r="N9" s="30">
        <v>12</v>
      </c>
      <c r="O9" s="19">
        <f>N9/N13</f>
        <v>0.004344677769732078</v>
      </c>
      <c r="P9" s="30">
        <v>24</v>
      </c>
      <c r="Q9" s="19">
        <f>P9/P13</f>
        <v>0.004548900682335102</v>
      </c>
      <c r="R9" s="21">
        <f t="shared" si="5"/>
        <v>12</v>
      </c>
      <c r="S9" s="19">
        <f t="shared" si="6"/>
        <v>1</v>
      </c>
      <c r="T9" s="30">
        <v>31</v>
      </c>
      <c r="U9" s="19">
        <f>T9/T13</f>
        <v>0.0060323020042809886</v>
      </c>
      <c r="V9" s="30">
        <v>24</v>
      </c>
      <c r="W9" s="19">
        <f>V9/V13</f>
        <v>0.003210702341137124</v>
      </c>
      <c r="X9" s="21">
        <f t="shared" si="7"/>
        <v>-7</v>
      </c>
      <c r="Y9" s="19">
        <f t="shared" si="8"/>
        <v>-0.22580645161290322</v>
      </c>
      <c r="Z9" s="30">
        <v>8</v>
      </c>
      <c r="AA9" s="19">
        <f>Z9/Z13</f>
        <v>0.004714201532115498</v>
      </c>
      <c r="AB9" s="30">
        <v>8</v>
      </c>
      <c r="AC9" s="19">
        <f>AB9/AB13</f>
        <v>0.00204029584289722</v>
      </c>
      <c r="AD9" s="21">
        <f t="shared" si="9"/>
        <v>0</v>
      </c>
      <c r="AE9" s="19">
        <f t="shared" si="10"/>
        <v>0</v>
      </c>
      <c r="AF9" s="21">
        <f t="shared" si="4"/>
        <v>105</v>
      </c>
      <c r="AG9" s="19">
        <f>AF9/AF13</f>
        <v>0.006188118811881188</v>
      </c>
      <c r="AH9" s="21">
        <f t="shared" si="11"/>
        <v>157</v>
      </c>
      <c r="AI9" s="22">
        <f>AH9/AH13</f>
        <v>0.00511100983136923</v>
      </c>
      <c r="AJ9" s="21">
        <f t="shared" si="12"/>
        <v>52</v>
      </c>
      <c r="AK9" s="23">
        <f t="shared" si="13"/>
        <v>0.49523809523809526</v>
      </c>
      <c r="AL9" s="1"/>
      <c r="AM9" s="1"/>
    </row>
    <row r="10" spans="1:39" s="13" customFormat="1" ht="21.75" customHeight="1">
      <c r="A10" s="33" t="s">
        <v>10</v>
      </c>
      <c r="B10" s="20">
        <v>318</v>
      </c>
      <c r="C10" s="35">
        <f>B10/B13</f>
        <v>0.04648443210057009</v>
      </c>
      <c r="D10" s="34">
        <v>448</v>
      </c>
      <c r="E10" s="35">
        <f>D10/D13</f>
        <v>0.05005027371243437</v>
      </c>
      <c r="F10" s="36">
        <f t="shared" si="0"/>
        <v>130</v>
      </c>
      <c r="G10" s="35">
        <f t="shared" si="1"/>
        <v>0.4088050314465409</v>
      </c>
      <c r="H10" s="20">
        <v>18</v>
      </c>
      <c r="I10" s="35">
        <f>H10/H13</f>
        <v>0.034026465028355386</v>
      </c>
      <c r="J10" s="34">
        <v>462</v>
      </c>
      <c r="K10" s="35">
        <f>J10/J13</f>
        <v>0.09067713444553484</v>
      </c>
      <c r="L10" s="36">
        <f t="shared" si="2"/>
        <v>444</v>
      </c>
      <c r="M10" s="35">
        <f t="shared" si="3"/>
        <v>24.666666666666668</v>
      </c>
      <c r="N10" s="20">
        <v>128</v>
      </c>
      <c r="O10" s="35">
        <f>N10/N13</f>
        <v>0.04634322954380883</v>
      </c>
      <c r="P10" s="34">
        <v>366</v>
      </c>
      <c r="Q10" s="35">
        <f>P10/P13</f>
        <v>0.06937073540561031</v>
      </c>
      <c r="R10" s="36">
        <f t="shared" si="5"/>
        <v>238</v>
      </c>
      <c r="S10" s="35">
        <f t="shared" si="6"/>
        <v>1.859375</v>
      </c>
      <c r="T10" s="20">
        <v>264</v>
      </c>
      <c r="U10" s="35">
        <f>T10/T13</f>
        <v>0.05137186223000584</v>
      </c>
      <c r="V10" s="34">
        <v>530</v>
      </c>
      <c r="W10" s="35">
        <f>V10/V13</f>
        <v>0.07090301003344482</v>
      </c>
      <c r="X10" s="36">
        <f t="shared" si="7"/>
        <v>266</v>
      </c>
      <c r="Y10" s="35">
        <f t="shared" si="8"/>
        <v>1.0075757575757576</v>
      </c>
      <c r="Z10" s="20">
        <v>67</v>
      </c>
      <c r="AA10" s="35">
        <f>Z10/Z13</f>
        <v>0.03948143783146729</v>
      </c>
      <c r="AB10" s="34">
        <v>355</v>
      </c>
      <c r="AC10" s="35">
        <f>AB10/AB13</f>
        <v>0.09053812802856415</v>
      </c>
      <c r="AD10" s="36">
        <f t="shared" si="9"/>
        <v>288</v>
      </c>
      <c r="AE10" s="35">
        <f t="shared" si="10"/>
        <v>4.298507462686567</v>
      </c>
      <c r="AF10" s="36">
        <f t="shared" si="4"/>
        <v>795</v>
      </c>
      <c r="AG10" s="35">
        <f>AF10/AF13</f>
        <v>0.046852899575671854</v>
      </c>
      <c r="AH10" s="36">
        <f t="shared" si="11"/>
        <v>2161</v>
      </c>
      <c r="AI10" s="37">
        <f>AH10/AH13</f>
        <v>0.07034963213750896</v>
      </c>
      <c r="AJ10" s="36">
        <f t="shared" si="12"/>
        <v>1366</v>
      </c>
      <c r="AK10" s="38">
        <f t="shared" si="13"/>
        <v>1.7182389937106919</v>
      </c>
      <c r="AL10" s="12"/>
      <c r="AM10" s="12"/>
    </row>
    <row r="11" spans="1:39" ht="58.5" customHeight="1">
      <c r="A11" s="9" t="s">
        <v>11</v>
      </c>
      <c r="B11" s="20">
        <v>86</v>
      </c>
      <c r="C11" s="19">
        <f>B11/B13</f>
        <v>0.01257126151147493</v>
      </c>
      <c r="D11" s="20">
        <v>105</v>
      </c>
      <c r="E11" s="19">
        <f>D11/D13</f>
        <v>0.011730532901351804</v>
      </c>
      <c r="F11" s="21">
        <f t="shared" si="0"/>
        <v>19</v>
      </c>
      <c r="G11" s="19">
        <f t="shared" si="1"/>
        <v>0.22093023255813954</v>
      </c>
      <c r="H11" s="20">
        <v>0</v>
      </c>
      <c r="I11" s="19">
        <f>H11/H13</f>
        <v>0</v>
      </c>
      <c r="J11" s="20">
        <v>3</v>
      </c>
      <c r="K11" s="19">
        <f>J11/J13</f>
        <v>0.0005888125613346418</v>
      </c>
      <c r="L11" s="21">
        <f t="shared" si="2"/>
        <v>3</v>
      </c>
      <c r="M11" s="19" t="e">
        <f t="shared" si="3"/>
        <v>#DIV/0!</v>
      </c>
      <c r="N11" s="20">
        <v>17</v>
      </c>
      <c r="O11" s="19">
        <f>N11/N13</f>
        <v>0.006154960173787111</v>
      </c>
      <c r="P11" s="20">
        <v>30</v>
      </c>
      <c r="Q11" s="19">
        <f>P11/P13</f>
        <v>0.005686125852918878</v>
      </c>
      <c r="R11" s="21">
        <f t="shared" si="5"/>
        <v>13</v>
      </c>
      <c r="S11" s="19">
        <f t="shared" si="6"/>
        <v>0.7647058823529411</v>
      </c>
      <c r="T11" s="20">
        <v>185</v>
      </c>
      <c r="U11" s="19">
        <f>T11/T13</f>
        <v>0.03599922163845106</v>
      </c>
      <c r="V11" s="20">
        <v>169</v>
      </c>
      <c r="W11" s="19">
        <f>V11/V13</f>
        <v>0.022608695652173914</v>
      </c>
      <c r="X11" s="21">
        <f t="shared" si="7"/>
        <v>-16</v>
      </c>
      <c r="Y11" s="19">
        <f t="shared" si="8"/>
        <v>-0.08648648648648649</v>
      </c>
      <c r="Z11" s="20">
        <v>209</v>
      </c>
      <c r="AA11" s="19">
        <f>Z11/Z13</f>
        <v>0.12315851502651738</v>
      </c>
      <c r="AB11" s="20">
        <v>272</v>
      </c>
      <c r="AC11" s="19">
        <f>AB11/AB13</f>
        <v>0.06937005865850548</v>
      </c>
      <c r="AD11" s="21">
        <f t="shared" si="9"/>
        <v>63</v>
      </c>
      <c r="AE11" s="19">
        <f t="shared" si="10"/>
        <v>0.3014354066985646</v>
      </c>
      <c r="AF11" s="21">
        <f t="shared" si="4"/>
        <v>497</v>
      </c>
      <c r="AG11" s="19">
        <f>AF11/AF13</f>
        <v>0.02929042904290429</v>
      </c>
      <c r="AH11" s="21">
        <f t="shared" si="11"/>
        <v>579</v>
      </c>
      <c r="AI11" s="22">
        <f>AH11/AH13</f>
        <v>0.01884888339084576</v>
      </c>
      <c r="AJ11" s="21">
        <f t="shared" si="12"/>
        <v>82</v>
      </c>
      <c r="AK11" s="23">
        <f t="shared" si="13"/>
        <v>0.16498993963782696</v>
      </c>
      <c r="AL11" s="1"/>
      <c r="AM11" s="1"/>
    </row>
    <row r="12" spans="1:39" ht="46.5" customHeight="1">
      <c r="A12" s="9" t="s">
        <v>12</v>
      </c>
      <c r="B12" s="20">
        <v>58</v>
      </c>
      <c r="C12" s="19">
        <f>B12/B13</f>
        <v>0.00847829264727379</v>
      </c>
      <c r="D12" s="20">
        <v>78</v>
      </c>
      <c r="E12" s="19">
        <f>D12/D13</f>
        <v>0.008714110155289912</v>
      </c>
      <c r="F12" s="21">
        <f t="shared" si="0"/>
        <v>20</v>
      </c>
      <c r="G12" s="19">
        <f t="shared" si="1"/>
        <v>0.3448275862068966</v>
      </c>
      <c r="H12" s="20">
        <v>1</v>
      </c>
      <c r="I12" s="19">
        <f>H12/H13</f>
        <v>0.001890359168241966</v>
      </c>
      <c r="J12" s="20">
        <v>4</v>
      </c>
      <c r="K12" s="19">
        <f>J12/J13</f>
        <v>0.0007850834151128558</v>
      </c>
      <c r="L12" s="21">
        <f t="shared" si="2"/>
        <v>3</v>
      </c>
      <c r="M12" s="19">
        <f t="shared" si="3"/>
        <v>3</v>
      </c>
      <c r="N12" s="20">
        <v>12</v>
      </c>
      <c r="O12" s="19">
        <f>N12/N13</f>
        <v>0.004344677769732078</v>
      </c>
      <c r="P12" s="20">
        <v>30</v>
      </c>
      <c r="Q12" s="19">
        <f>P12/P13</f>
        <v>0.005686125852918878</v>
      </c>
      <c r="R12" s="21">
        <f t="shared" si="5"/>
        <v>18</v>
      </c>
      <c r="S12" s="19">
        <f t="shared" si="6"/>
        <v>1.5</v>
      </c>
      <c r="T12" s="20">
        <v>34</v>
      </c>
      <c r="U12" s="19">
        <f>T12/T13</f>
        <v>0.0066160731659856</v>
      </c>
      <c r="V12" s="20">
        <v>43</v>
      </c>
      <c r="W12" s="19">
        <f>V12/V13</f>
        <v>0.005752508361204014</v>
      </c>
      <c r="X12" s="21">
        <f t="shared" si="7"/>
        <v>9</v>
      </c>
      <c r="Y12" s="19">
        <f t="shared" si="8"/>
        <v>0.2647058823529412</v>
      </c>
      <c r="Z12" s="20">
        <v>17</v>
      </c>
      <c r="AA12" s="19">
        <f>Z12/Z13</f>
        <v>0.010017678255745434</v>
      </c>
      <c r="AB12" s="20">
        <v>21</v>
      </c>
      <c r="AC12" s="19">
        <f>AB12/AB13</f>
        <v>0.005355776587605203</v>
      </c>
      <c r="AD12" s="21">
        <f t="shared" si="9"/>
        <v>4</v>
      </c>
      <c r="AE12" s="19">
        <f t="shared" si="10"/>
        <v>0.23529411764705882</v>
      </c>
      <c r="AF12" s="21">
        <f t="shared" si="4"/>
        <v>122</v>
      </c>
      <c r="AG12" s="19">
        <f>AF12/AF13</f>
        <v>0.00719000471475719</v>
      </c>
      <c r="AH12" s="21">
        <f t="shared" si="11"/>
        <v>176</v>
      </c>
      <c r="AI12" s="22">
        <f>AH12/AH13</f>
        <v>0.005729539683573149</v>
      </c>
      <c r="AJ12" s="21">
        <f t="shared" si="12"/>
        <v>54</v>
      </c>
      <c r="AK12" s="23">
        <f t="shared" si="13"/>
        <v>0.4426229508196721</v>
      </c>
      <c r="AL12" s="1"/>
      <c r="AM12" s="1"/>
    </row>
    <row r="13" spans="1:39" ht="15.75" thickBot="1">
      <c r="A13" s="11" t="s">
        <v>5</v>
      </c>
      <c r="B13" s="24">
        <f>SUM(B6:B8,B9:B12)</f>
        <v>6841</v>
      </c>
      <c r="C13" s="25">
        <f>B13/B13</f>
        <v>1</v>
      </c>
      <c r="D13" s="24">
        <f>SUM(D6:D8,D9:D12)</f>
        <v>8951</v>
      </c>
      <c r="E13" s="25">
        <f>D13/D13</f>
        <v>1</v>
      </c>
      <c r="F13" s="26">
        <f t="shared" si="0"/>
        <v>2110</v>
      </c>
      <c r="G13" s="27">
        <f t="shared" si="1"/>
        <v>0.30843443940944304</v>
      </c>
      <c r="H13" s="29">
        <f>SUM(H6:H8,H9:H12)</f>
        <v>529</v>
      </c>
      <c r="I13" s="25">
        <f>H13/H13</f>
        <v>1</v>
      </c>
      <c r="J13" s="24">
        <f>SUM(J6:J8,J9:J12)</f>
        <v>5095</v>
      </c>
      <c r="K13" s="25">
        <f>J13/J13</f>
        <v>1</v>
      </c>
      <c r="L13" s="26">
        <f t="shared" si="2"/>
        <v>4566</v>
      </c>
      <c r="M13" s="27">
        <f t="shared" si="3"/>
        <v>8.631379962192817</v>
      </c>
      <c r="N13" s="29">
        <f>SUM(N6:N8,N9:N12)</f>
        <v>2762</v>
      </c>
      <c r="O13" s="25">
        <f>N13/N13</f>
        <v>1</v>
      </c>
      <c r="P13" s="24">
        <f>SUM(P6:P8,P9:P12)</f>
        <v>5276</v>
      </c>
      <c r="Q13" s="25">
        <f>P13/P13</f>
        <v>1</v>
      </c>
      <c r="R13" s="26">
        <f t="shared" si="5"/>
        <v>2514</v>
      </c>
      <c r="S13" s="27">
        <f t="shared" si="6"/>
        <v>0.9102099927588704</v>
      </c>
      <c r="T13" s="29">
        <f>SUM(T9:T12,T6:T8)</f>
        <v>5139</v>
      </c>
      <c r="U13" s="25">
        <f>T13/T13</f>
        <v>1</v>
      </c>
      <c r="V13" s="24">
        <f>SUM(V6:V8,V9:V12)</f>
        <v>7475</v>
      </c>
      <c r="W13" s="25">
        <f>V13/V13</f>
        <v>1</v>
      </c>
      <c r="X13" s="26">
        <f t="shared" si="7"/>
        <v>2336</v>
      </c>
      <c r="Y13" s="27">
        <f t="shared" si="8"/>
        <v>0.4545631445806577</v>
      </c>
      <c r="Z13" s="29">
        <f>SUM(Z9:Z12,Z6:Z8)</f>
        <v>1697</v>
      </c>
      <c r="AA13" s="25">
        <f>Z13/Z13</f>
        <v>1</v>
      </c>
      <c r="AB13" s="24">
        <f>SUM(AB6:AB8,AB9:AB12)</f>
        <v>3921</v>
      </c>
      <c r="AC13" s="25">
        <f>AB13/AB13</f>
        <v>1</v>
      </c>
      <c r="AD13" s="26">
        <f t="shared" si="9"/>
        <v>2224</v>
      </c>
      <c r="AE13" s="27">
        <f t="shared" si="10"/>
        <v>1.3105480259281084</v>
      </c>
      <c r="AF13" s="26">
        <f t="shared" si="4"/>
        <v>16968</v>
      </c>
      <c r="AG13" s="25">
        <f>AF13/AF13</f>
        <v>1</v>
      </c>
      <c r="AH13" s="26">
        <f>SUM(D13,J13,P13,V13,AB13)</f>
        <v>30718</v>
      </c>
      <c r="AI13" s="25">
        <f>AH13/AH13</f>
        <v>1</v>
      </c>
      <c r="AJ13" s="26">
        <f t="shared" si="12"/>
        <v>13750</v>
      </c>
      <c r="AK13" s="28">
        <f t="shared" si="13"/>
        <v>0.8103488920320604</v>
      </c>
      <c r="AL13" s="1"/>
      <c r="AM13" s="1"/>
    </row>
    <row r="14" spans="1:37" ht="21.75" customHeight="1">
      <c r="A14" s="46" t="s">
        <v>16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1"/>
      <c r="S14" s="1"/>
      <c r="U14" s="1"/>
      <c r="V14" s="1"/>
      <c r="W14" s="1"/>
      <c r="X14" s="1"/>
      <c r="Y14" s="1"/>
      <c r="AA14" s="1"/>
      <c r="AB14" s="1"/>
      <c r="AC14" s="1"/>
      <c r="AD14" s="1"/>
      <c r="AE14" s="1"/>
      <c r="AF14" s="1"/>
      <c r="AG14" s="1"/>
      <c r="AH14" s="1"/>
      <c r="AI14" s="3"/>
      <c r="AJ14" s="1"/>
      <c r="AK14" s="1"/>
    </row>
    <row r="15" spans="1:27" ht="15">
      <c r="A15" s="4" t="s">
        <v>17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/>
      <c r="O15" s="1"/>
      <c r="P15" s="5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>
      <c r="A16" s="1"/>
      <c r="C16" s="1"/>
      <c r="D16" s="1"/>
      <c r="E16" s="1"/>
      <c r="F16" s="1"/>
      <c r="N16"/>
      <c r="O16" s="1"/>
      <c r="P16" s="6" t="s">
        <v>13</v>
      </c>
      <c r="Q16" s="1"/>
      <c r="S16" s="1"/>
      <c r="T16" s="1"/>
      <c r="U16" s="1"/>
      <c r="V16" s="1"/>
      <c r="W16" s="1"/>
      <c r="X16" s="1"/>
      <c r="Y16" s="1"/>
      <c r="Z16" s="1"/>
      <c r="AA16" s="1"/>
    </row>
  </sheetData>
  <sheetProtection/>
  <mergeCells count="25">
    <mergeCell ref="AF4:AK4"/>
    <mergeCell ref="AF5:AG5"/>
    <mergeCell ref="AH5:AI5"/>
    <mergeCell ref="AJ5:AK5"/>
    <mergeCell ref="T4:Y4"/>
    <mergeCell ref="X5:Y5"/>
    <mergeCell ref="AD5:AE5"/>
    <mergeCell ref="Z4:AE4"/>
    <mergeCell ref="Z5:AA5"/>
    <mergeCell ref="A14:Q14"/>
    <mergeCell ref="V5:W5"/>
    <mergeCell ref="T5:U5"/>
    <mergeCell ref="R5:S5"/>
    <mergeCell ref="D5:E5"/>
    <mergeCell ref="P5:Q5"/>
    <mergeCell ref="H5:I5"/>
    <mergeCell ref="B4:G4"/>
    <mergeCell ref="N4:S4"/>
    <mergeCell ref="N5:O5"/>
    <mergeCell ref="B5:C5"/>
    <mergeCell ref="F5:G5"/>
    <mergeCell ref="AB5:AC5"/>
    <mergeCell ref="H4:M4"/>
    <mergeCell ref="J5:K5"/>
    <mergeCell ref="L5:M5"/>
  </mergeCells>
  <printOptions/>
  <pageMargins left="0.25" right="0.25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2020-10-05T09:17:44Z</cp:lastPrinted>
  <dcterms:created xsi:type="dcterms:W3CDTF">2011-02-02T11:32:10Z</dcterms:created>
  <dcterms:modified xsi:type="dcterms:W3CDTF">2020-10-19T11:20:06Z</dcterms:modified>
  <cp:category/>
  <cp:version/>
  <cp:contentType/>
  <cp:contentStatus/>
</cp:coreProperties>
</file>